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<sst xmlns="http://schemas.openxmlformats.org/spreadsheetml/2006/main" count="316" uniqueCount="255">
  <si>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</si>
  <si>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</si>
  <si>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</si>
  <si>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</si>
  <si>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</si>
  <si>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</si>
  <si>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</si>
  <si>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</si>
  <si>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</si>
  <si>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</si>
  <si>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</si>
  <si>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</si>
  <si>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</si>
  <si>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</si>
  <si>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</si>
  <si>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</si>
  <si>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</si>
  <si>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</si>
  <si>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</si>
  <si>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</si>
  <si>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</si>
  <si>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</si>
  <si>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</si>
  <si>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</si>
  <si>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</si>
  <si>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</si>
  <si>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</si>
  <si>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</si>
  <si>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</si>
  <si>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</si>
  <si>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</si>
  <si>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</si>
  <si>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</si>
  <si>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</si>
  <si>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</si>
  <si>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</si>
  <si>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</si>
  <si>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</si>
  <si>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</si>
  <si>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</si>
  <si>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</si>
  <si>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</si>
  <si>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</si>
  <si>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</si>
  <si>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</si>
  <si>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</si>
  <si>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</si>
  <si>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</si>
  <si>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</si>
  <si>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</si>
  <si>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</si>
  <si>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</si>
  <si>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</si>
  <si>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</si>
  <si>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</si>
  <si>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</si>
  <si>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</si>
  <si>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</si>
  <si>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</si>
  <si>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</si>
  <si>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</si>
  <si>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</si>
  <si>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</si>
  <si>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</si>
  <si>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</si>
  <si>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</si>
  <si>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</si>
  <si>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</si>
  <si>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</si>
  <si>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</si>
  <si>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</si>
  <si>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</si>
  <si>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</si>
  <si>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</si>
  <si>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</si>
  <si>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</si>
  <si>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</si>
  <si>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</si>
  <si>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</si>
  <si>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</si>
  <si>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</si>
  <si>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</si>
  <si>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</si>
  <si>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</si>
  <si>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</si>
  <si>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</si>
  <si>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</si>
  <si>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</si>
  <si>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</si>
  <si>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</si>
  <si>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</si>
  <si>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</si>
  <si>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</si>
  <si>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</si>
  <si>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</si>
  <si>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</si>
  <si>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</si>
  <si>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</si>
  <si>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</si>
  <si>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</si>
  <si>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</si>
  <si>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</si>
  <si>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</si>
  <si>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</si>
  <si>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</si>
  <si>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</si>
  <si>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</si>
  <si>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</si>
  <si>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</si>
  <si>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</si>
  <si>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</si>
  <si>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</si>
  <si>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</si>
  <si>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</si>
  <si>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</si>
  <si>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</si>
  <si>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</si>
  <si>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</si>
  <si>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</si>
  <si>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</si>
  <si>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</si>
  <si>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</si>
  <si>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</si>
  <si>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</si>
  <si>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</si>
  <si>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</si>
  <si>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</si>
  <si>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</si>
  <si>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</si>
  <si>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</si>
  <si>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</si>
  <si>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</si>
  <si>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</si>
  <si>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</si>
  <si>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</si>
  <si>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</si>
  <si>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</si>
  <si>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</si>
  <si>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</si>
  <si>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</si>
  <si>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</si>
  <si>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</si>
  <si>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</si>
  <si>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</si>
  <si>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</si>
  <si>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</si>
  <si>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</si>
  <si>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</si>
  <si>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</si>
  <si>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</si>
  <si>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</si>
  <si>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</si>
  <si>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</si>
  <si>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</si>
  <si>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</si>
  <si>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</si>
  <si>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</si>
  <si>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</si>
  <si>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</si>
  <si>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</si>
  <si>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</si>
  <si>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</si>
  <si>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</si>
  <si>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</si>
  <si>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</si>
  <si>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</si>
  <si>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</si>
  <si>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</si>
  <si>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</si>
  <si>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</si>
  <si>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</si>
  <si>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</si>
  <si>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</si>
  <si>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</si>
  <si>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</si>
  <si>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</si>
  <si>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</si>
  <si>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</si>
  <si>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</si>
  <si>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</si>
  <si>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</si>
  <si>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</si>
  <si>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</si>
  <si>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</si>
  <si>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</si>
  <si>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</si>
  <si>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</si>
  <si>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</si>
  <si>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</si>
  <si>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</si>
  <si>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</si>
  <si>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</si>
  <si>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</si>
  <si>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</si>
  <si>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</si>
  <si>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</si>
  <si>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</si>
  <si>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</si>
  <si>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</si>
  <si>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</si>
  <si>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</si>
  <si>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</si>
  <si>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</si>
  <si>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</si>
  <si>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</si>
  <si>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</si>
  <si>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</si>
  <si>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</si>
  <si>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</si>
  <si>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</si>
  <si>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</si>
  <si>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</si>
  <si>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</si>
  <si>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</si>
  <si>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</si>
  <si>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</si>
  <si>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</si>
  <si>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</si>
  <si>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</si>
  <si>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</si>
  <si>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</si>
  <si>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</si>
  <si>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</si>
  <si>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</si>
  <si>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</si>
  <si>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</si>
  <si>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</si>
  <si>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</si>
  <si>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</si>
  <si>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</si>
  <si>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</si>
  <si>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</si>
  <si>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</si>
  <si>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</si>
  <si>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</si>
  <si>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</si>
  <si>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</si>
  <si>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</si>
  <si>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</si>
  <si>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</si>
  <si>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</si>
  <si>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</si>
  <si>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</si>
  <si>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</si>
  <si>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І.В. Бєлікова</t>
  </si>
  <si>
    <t>Т.Я. Литвинець</t>
  </si>
  <si>
    <t>061 224 64 39</t>
  </si>
  <si>
    <t>061 233 38 20</t>
  </si>
  <si>
    <t>stat@zp.court.gov.ua</t>
  </si>
  <si>
    <t>10 січня 2018 року</t>
  </si>
  <si>
    <t>2017 рік</t>
  </si>
  <si>
    <t>ТУ ДСА України в Запорiзькій областi</t>
  </si>
  <si>
    <t xml:space="preserve">Місцезнаходження: </t>
  </si>
  <si>
    <t>69035. Запорізька область. м. Запоріжжя</t>
  </si>
  <si>
    <t>пр. Соборний</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</si>
</sst>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4114</v>
      </c>
      <c r="F10" s="157">
        <v>3997</v>
      </c>
      <c r="G10" s="157">
        <v>4004</v>
      </c>
      <c r="H10" s="157">
        <v>540</v>
      </c>
      <c r="I10" s="157">
        <v>107</v>
      </c>
      <c r="J10" s="157">
        <v>110</v>
      </c>
      <c r="K10" s="157">
        <v>3224</v>
      </c>
      <c r="L10" s="157">
        <v>1</v>
      </c>
      <c r="M10" s="168">
        <v>110</v>
      </c>
      <c r="N10" s="163">
        <v>48</v>
      </c>
      <c r="O10" s="111">
        <f>E10-F10</f>
        <v>117</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7</v>
      </c>
      <c r="F12" s="157">
        <v>7</v>
      </c>
      <c r="G12" s="157">
        <v>7</v>
      </c>
      <c r="H12" s="157" t="s">
        <v>146</v>
      </c>
      <c r="I12" s="157" t="s">
        <v>146</v>
      </c>
      <c r="J12" s="157">
        <v>1</v>
      </c>
      <c r="K12" s="157">
        <v>6</v>
      </c>
      <c r="L12" s="157"/>
      <c r="M12" s="157"/>
      <c r="N12" s="169" t="s">
        <v>146</v>
      </c>
      <c r="O12" s="111">
        <f t="shared" si="0"/>
        <v>0</v>
      </c>
      <c r="P12" s="77"/>
      <c r="Q12" s="77"/>
      <c r="R12" s="77"/>
      <c r="S12" s="77"/>
    </row>
    <row r="13" spans="1:19" ht="21" customHeight="1">
      <c r="A13" s="90">
        <v>4</v>
      </c>
      <c r="B13" s="63"/>
      <c r="C13" s="200" t="s">
        <v>116</v>
      </c>
      <c r="D13" s="65" t="s">
        <v>133</v>
      </c>
      <c r="E13" s="157">
        <v>7</v>
      </c>
      <c r="F13" s="157">
        <v>7</v>
      </c>
      <c r="G13" s="157">
        <v>7</v>
      </c>
      <c r="H13" s="157" t="s">
        <v>146</v>
      </c>
      <c r="I13" s="157" t="s">
        <v>146</v>
      </c>
      <c r="J13" s="157">
        <v>1</v>
      </c>
      <c r="K13" s="157">
        <v>6</v>
      </c>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1155</v>
      </c>
      <c r="F15" s="157">
        <v>1099</v>
      </c>
      <c r="G15" s="157">
        <v>1107</v>
      </c>
      <c r="H15" s="157">
        <v>48</v>
      </c>
      <c r="I15" s="157">
        <v>30</v>
      </c>
      <c r="J15" s="157">
        <v>438</v>
      </c>
      <c r="K15" s="157">
        <v>564</v>
      </c>
      <c r="L15" s="157"/>
      <c r="M15" s="157">
        <v>48</v>
      </c>
      <c r="N15" s="157" t="s">
        <v>146</v>
      </c>
      <c r="O15" s="111">
        <f t="shared" si="0"/>
        <v>56</v>
      </c>
      <c r="P15" s="77"/>
      <c r="Q15" s="77"/>
      <c r="R15" s="77"/>
      <c r="S15" s="77"/>
    </row>
    <row r="16" spans="1:19" s="3" customFormat="1" ht="19.5" customHeight="1">
      <c r="A16" s="106">
        <v>7</v>
      </c>
      <c r="B16" s="107"/>
      <c r="C16" s="199" t="s">
        <v>132</v>
      </c>
      <c r="D16" s="65" t="s">
        <v>134</v>
      </c>
      <c r="E16" s="157">
        <v>3</v>
      </c>
      <c r="F16" s="157">
        <v>2</v>
      </c>
      <c r="G16" s="157">
        <v>1</v>
      </c>
      <c r="H16" s="157" t="s">
        <v>146</v>
      </c>
      <c r="I16" s="157" t="s">
        <v>146</v>
      </c>
      <c r="J16" s="157"/>
      <c r="K16" s="157"/>
      <c r="L16" s="157"/>
      <c r="M16" s="157">
        <v>2</v>
      </c>
      <c r="N16" s="157" t="s">
        <v>146</v>
      </c>
      <c r="O16" s="111">
        <f t="shared" si="0"/>
        <v>1</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48</v>
      </c>
      <c r="F18" s="157">
        <v>48</v>
      </c>
      <c r="G18" s="157">
        <v>45</v>
      </c>
      <c r="H18" s="157" t="s">
        <v>146</v>
      </c>
      <c r="I18" s="157" t="s">
        <v>146</v>
      </c>
      <c r="J18" s="157">
        <v>13</v>
      </c>
      <c r="K18" s="157">
        <v>26</v>
      </c>
      <c r="L18" s="157"/>
      <c r="M18" s="157">
        <v>3</v>
      </c>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1104</v>
      </c>
      <c r="F21" s="157">
        <v>1049</v>
      </c>
      <c r="G21" s="157">
        <v>1061</v>
      </c>
      <c r="H21" s="157">
        <v>48</v>
      </c>
      <c r="I21" s="157">
        <v>30</v>
      </c>
      <c r="J21" s="157">
        <v>425</v>
      </c>
      <c r="K21" s="157">
        <v>538</v>
      </c>
      <c r="L21" s="157"/>
      <c r="M21" s="157">
        <v>43</v>
      </c>
      <c r="N21" s="157" t="s">
        <v>146</v>
      </c>
      <c r="O21" s="111">
        <f t="shared" si="0"/>
        <v>55</v>
      </c>
      <c r="P21" s="24"/>
      <c r="Q21" s="77"/>
      <c r="R21" s="77"/>
      <c r="S21" s="77"/>
    </row>
    <row r="22" spans="1:19" ht="30" customHeight="1">
      <c r="A22" s="90">
        <v>13</v>
      </c>
      <c r="B22" s="63"/>
      <c r="C22" s="198" t="s">
        <v>139</v>
      </c>
      <c r="D22" s="198"/>
      <c r="E22" s="157">
        <v>7</v>
      </c>
      <c r="F22" s="157">
        <v>4</v>
      </c>
      <c r="G22" s="157">
        <v>5</v>
      </c>
      <c r="H22" s="157" t="s">
        <v>146</v>
      </c>
      <c r="I22" s="157" t="s">
        <v>146</v>
      </c>
      <c r="J22" s="157" t="s">
        <v>146</v>
      </c>
      <c r="K22" s="157" t="s">
        <v>146</v>
      </c>
      <c r="L22" s="157"/>
      <c r="M22" s="157">
        <v>2</v>
      </c>
      <c r="N22" s="157" t="s">
        <v>146</v>
      </c>
      <c r="O22" s="111">
        <f t="shared" si="0"/>
        <v>3</v>
      </c>
      <c r="P22" s="42"/>
      <c r="Q22" s="42"/>
      <c r="R22" s="42"/>
      <c r="S22" s="42"/>
    </row>
    <row r="23" spans="1:15" ht="20.25" customHeight="1">
      <c r="A23" s="90">
        <v>14</v>
      </c>
      <c r="B23" s="63"/>
      <c r="C23" s="180" t="s">
        <v>13</v>
      </c>
      <c r="D23" s="181"/>
      <c r="E23" s="157">
        <f>E10+E12+E15+E22</f>
        <v>5283</v>
      </c>
      <c r="F23" s="157">
        <f>F10+F12+F15+F22</f>
        <v>5107</v>
      </c>
      <c r="G23" s="157">
        <f>G10+G12+G15+G22</f>
        <v>5123</v>
      </c>
      <c r="H23" s="157">
        <f>H10+H15</f>
        <v>588</v>
      </c>
      <c r="I23" s="157">
        <f>I10+I15</f>
        <v>137</v>
      </c>
      <c r="J23" s="157">
        <f>J10+J12+J15</f>
        <v>549</v>
      </c>
      <c r="K23" s="157">
        <f>K10+K12+K15</f>
        <v>3794</v>
      </c>
      <c r="L23" s="157">
        <f>L10+L12+L15+L22</f>
        <v>1</v>
      </c>
      <c r="M23" s="157">
        <f>M10+M12+M15+M22</f>
        <v>160</v>
      </c>
      <c r="N23" s="157">
        <f>N10</f>
        <v>48</v>
      </c>
      <c r="O23" s="111">
        <f t="shared" si="0"/>
        <v>176</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3945</v>
      </c>
      <c r="G31" s="167">
        <v>3327</v>
      </c>
      <c r="H31" s="167">
        <v>3218</v>
      </c>
      <c r="I31" s="167">
        <v>2844</v>
      </c>
      <c r="J31" s="167">
        <v>2078</v>
      </c>
      <c r="K31" s="167">
        <v>44</v>
      </c>
      <c r="L31" s="167">
        <v>298</v>
      </c>
      <c r="M31" s="167">
        <v>18</v>
      </c>
      <c r="N31" s="167">
        <v>727</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&amp;L1F4A5392&amp;CФорма № Зведений- 2-А, Підрозділ: ТУ ДСА України в Запорiзькій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20</v>
      </c>
      <c r="E8" s="163">
        <v>18</v>
      </c>
      <c r="F8" s="166">
        <v>17</v>
      </c>
      <c r="G8" s="162">
        <v>7</v>
      </c>
      <c r="H8" s="162"/>
      <c r="I8" s="162">
        <v>1</v>
      </c>
      <c r="J8" s="162"/>
      <c r="K8" s="162">
        <v>2</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41</v>
      </c>
      <c r="D9" s="163">
        <v>176</v>
      </c>
      <c r="E9" s="163">
        <v>165</v>
      </c>
      <c r="F9" s="163">
        <v>131</v>
      </c>
      <c r="G9" s="163">
        <v>95</v>
      </c>
      <c r="H9" s="163">
        <v>4</v>
      </c>
      <c r="I9" s="163">
        <v>5</v>
      </c>
      <c r="J9" s="163">
        <v>25</v>
      </c>
      <c r="K9" s="162">
        <v>52</v>
      </c>
      <c r="L9" s="163">
        <v>9</v>
      </c>
      <c r="M9" s="163">
        <v>222954</v>
      </c>
      <c r="N9" s="164">
        <v>2000</v>
      </c>
      <c r="O9" s="163">
        <v>2000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41</v>
      </c>
      <c r="D10" s="163">
        <v>164</v>
      </c>
      <c r="E10" s="163">
        <v>155</v>
      </c>
      <c r="F10" s="163">
        <v>123</v>
      </c>
      <c r="G10" s="163">
        <v>90</v>
      </c>
      <c r="H10" s="163">
        <v>4</v>
      </c>
      <c r="I10" s="163">
        <v>5</v>
      </c>
      <c r="J10" s="163">
        <v>23</v>
      </c>
      <c r="K10" s="162">
        <v>50</v>
      </c>
      <c r="L10" s="163">
        <v>8</v>
      </c>
      <c r="M10" s="163">
        <v>222954</v>
      </c>
      <c r="N10" s="164">
        <v>2000</v>
      </c>
      <c r="O10" s="163">
        <v>2000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4</v>
      </c>
      <c r="E11" s="163">
        <v>3</v>
      </c>
      <c r="F11" s="163">
        <v>3</v>
      </c>
      <c r="G11" s="163">
        <v>1</v>
      </c>
      <c r="H11" s="163"/>
      <c r="I11" s="163"/>
      <c r="J11" s="163"/>
      <c r="K11" s="162">
        <v>1</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155</v>
      </c>
      <c r="D12" s="163">
        <v>771</v>
      </c>
      <c r="E12" s="163">
        <v>753</v>
      </c>
      <c r="F12" s="163">
        <v>639</v>
      </c>
      <c r="G12" s="163">
        <v>459</v>
      </c>
      <c r="H12" s="163">
        <v>7</v>
      </c>
      <c r="I12" s="163">
        <v>4</v>
      </c>
      <c r="J12" s="163">
        <v>103</v>
      </c>
      <c r="K12" s="162">
        <v>173</v>
      </c>
      <c r="L12" s="163">
        <v>2</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2</v>
      </c>
      <c r="D13" s="163">
        <v>14</v>
      </c>
      <c r="E13" s="163">
        <v>12</v>
      </c>
      <c r="F13" s="163">
        <v>9</v>
      </c>
      <c r="G13" s="163">
        <v>7</v>
      </c>
      <c r="H13" s="163">
        <v>1</v>
      </c>
      <c r="I13" s="163"/>
      <c r="J13" s="163">
        <v>2</v>
      </c>
      <c r="K13" s="162">
        <v>4</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v>1</v>
      </c>
      <c r="D14" s="163">
        <v>1</v>
      </c>
      <c r="E14" s="163">
        <v>2</v>
      </c>
      <c r="F14" s="163">
        <v>2</v>
      </c>
      <c r="G14" s="163">
        <v>2</v>
      </c>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3</v>
      </c>
      <c r="E15" s="163">
        <v>2</v>
      </c>
      <c r="F15" s="163">
        <v>1</v>
      </c>
      <c r="G15" s="163">
        <v>1</v>
      </c>
      <c r="H15" s="163">
        <v>1</v>
      </c>
      <c r="I15" s="163"/>
      <c r="J15" s="163"/>
      <c r="K15" s="162">
        <v>1</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v>1</v>
      </c>
      <c r="D16" s="163">
        <v>10</v>
      </c>
      <c r="E16" s="163">
        <v>8</v>
      </c>
      <c r="F16" s="163">
        <v>6</v>
      </c>
      <c r="G16" s="163">
        <v>4</v>
      </c>
      <c r="H16" s="163"/>
      <c r="I16" s="163"/>
      <c r="J16" s="163">
        <v>2</v>
      </c>
      <c r="K16" s="162">
        <v>3</v>
      </c>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v>1</v>
      </c>
      <c r="D17" s="163"/>
      <c r="E17" s="163">
        <v>1</v>
      </c>
      <c r="F17" s="163">
        <v>1</v>
      </c>
      <c r="G17" s="163">
        <v>1</v>
      </c>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v>1</v>
      </c>
      <c r="D19" s="163"/>
      <c r="E19" s="163">
        <v>1</v>
      </c>
      <c r="F19" s="163">
        <v>1</v>
      </c>
      <c r="G19" s="163">
        <v>1</v>
      </c>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v>1</v>
      </c>
      <c r="D20" s="163">
        <v>34</v>
      </c>
      <c r="E20" s="163">
        <v>31</v>
      </c>
      <c r="F20" s="163">
        <v>29</v>
      </c>
      <c r="G20" s="163">
        <v>23</v>
      </c>
      <c r="H20" s="163"/>
      <c r="I20" s="163"/>
      <c r="J20" s="163">
        <v>2</v>
      </c>
      <c r="K20" s="162">
        <v>4</v>
      </c>
      <c r="L20" s="163">
        <v>1</v>
      </c>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v>1</v>
      </c>
      <c r="D22" s="163">
        <v>4</v>
      </c>
      <c r="E22" s="163">
        <v>3</v>
      </c>
      <c r="F22" s="163">
        <v>2</v>
      </c>
      <c r="G22" s="163">
        <v>2</v>
      </c>
      <c r="H22" s="163">
        <v>1</v>
      </c>
      <c r="I22" s="163"/>
      <c r="J22" s="163"/>
      <c r="K22" s="162">
        <v>2</v>
      </c>
      <c r="L22" s="163">
        <v>1</v>
      </c>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v>5</v>
      </c>
      <c r="D23" s="163">
        <v>4</v>
      </c>
      <c r="E23" s="163">
        <v>7</v>
      </c>
      <c r="F23" s="163">
        <v>5</v>
      </c>
      <c r="G23" s="163">
        <v>4</v>
      </c>
      <c r="H23" s="163"/>
      <c r="I23" s="163"/>
      <c r="J23" s="163">
        <v>2</v>
      </c>
      <c r="K23" s="162">
        <v>2</v>
      </c>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144</v>
      </c>
      <c r="D24" s="163">
        <v>700</v>
      </c>
      <c r="E24" s="163">
        <v>687</v>
      </c>
      <c r="F24" s="163">
        <v>583</v>
      </c>
      <c r="G24" s="163">
        <v>414</v>
      </c>
      <c r="H24" s="163">
        <v>5</v>
      </c>
      <c r="I24" s="163">
        <v>4</v>
      </c>
      <c r="J24" s="163">
        <v>95</v>
      </c>
      <c r="K24" s="162">
        <v>157</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130</v>
      </c>
      <c r="D25" s="163">
        <v>652</v>
      </c>
      <c r="E25" s="163">
        <v>636</v>
      </c>
      <c r="F25" s="163">
        <v>542</v>
      </c>
      <c r="G25" s="163">
        <v>388</v>
      </c>
      <c r="H25" s="163">
        <v>5</v>
      </c>
      <c r="I25" s="163">
        <v>4</v>
      </c>
      <c r="J25" s="163">
        <v>85</v>
      </c>
      <c r="K25" s="162">
        <v>146</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4</v>
      </c>
      <c r="E26" s="163">
        <v>2</v>
      </c>
      <c r="F26" s="163">
        <v>2</v>
      </c>
      <c r="G26" s="163">
        <v>1</v>
      </c>
      <c r="H26" s="163"/>
      <c r="I26" s="163"/>
      <c r="J26" s="163"/>
      <c r="K26" s="162">
        <v>2</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2</v>
      </c>
      <c r="E29" s="163">
        <v>1</v>
      </c>
      <c r="F29" s="163">
        <v>1</v>
      </c>
      <c r="G29" s="163">
        <v>1</v>
      </c>
      <c r="H29" s="163"/>
      <c r="I29" s="163"/>
      <c r="J29" s="163"/>
      <c r="K29" s="162">
        <v>1</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59</v>
      </c>
      <c r="D30" s="163">
        <v>85</v>
      </c>
      <c r="E30" s="163">
        <v>125</v>
      </c>
      <c r="F30" s="163">
        <v>110</v>
      </c>
      <c r="G30" s="163">
        <v>93</v>
      </c>
      <c r="H30" s="163">
        <v>2</v>
      </c>
      <c r="I30" s="163">
        <v>3</v>
      </c>
      <c r="J30" s="163">
        <v>10</v>
      </c>
      <c r="K30" s="162">
        <v>19</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3</v>
      </c>
      <c r="D31" s="163">
        <v>8</v>
      </c>
      <c r="E31" s="163">
        <v>6</v>
      </c>
      <c r="F31" s="163">
        <v>2</v>
      </c>
      <c r="G31" s="163">
        <v>2</v>
      </c>
      <c r="H31" s="163">
        <v>1</v>
      </c>
      <c r="I31" s="163"/>
      <c r="J31" s="163">
        <v>3</v>
      </c>
      <c r="K31" s="162">
        <v>5</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1</v>
      </c>
      <c r="E32" s="163">
        <v>1</v>
      </c>
      <c r="F32" s="163"/>
      <c r="G32" s="163"/>
      <c r="H32" s="163">
        <v>1</v>
      </c>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1</v>
      </c>
      <c r="D33" s="163">
        <v>6</v>
      </c>
      <c r="E33" s="163">
        <v>3</v>
      </c>
      <c r="F33" s="163">
        <v>2</v>
      </c>
      <c r="G33" s="163">
        <v>2</v>
      </c>
      <c r="H33" s="163"/>
      <c r="I33" s="163"/>
      <c r="J33" s="163">
        <v>1</v>
      </c>
      <c r="K33" s="162">
        <v>4</v>
      </c>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48</v>
      </c>
      <c r="D34" s="163">
        <v>52</v>
      </c>
      <c r="E34" s="163">
        <v>87</v>
      </c>
      <c r="F34" s="163">
        <v>80</v>
      </c>
      <c r="G34" s="163">
        <v>69</v>
      </c>
      <c r="H34" s="163"/>
      <c r="I34" s="163"/>
      <c r="J34" s="163">
        <v>7</v>
      </c>
      <c r="K34" s="162">
        <v>13</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v>14</v>
      </c>
      <c r="D35" s="163">
        <v>11</v>
      </c>
      <c r="E35" s="163">
        <v>19</v>
      </c>
      <c r="F35" s="163">
        <v>18</v>
      </c>
      <c r="G35" s="163">
        <v>18</v>
      </c>
      <c r="H35" s="163"/>
      <c r="I35" s="163"/>
      <c r="J35" s="163">
        <v>1</v>
      </c>
      <c r="K35" s="162">
        <v>6</v>
      </c>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27</v>
      </c>
      <c r="D36" s="163">
        <v>21</v>
      </c>
      <c r="E36" s="163">
        <v>47</v>
      </c>
      <c r="F36" s="163">
        <v>46</v>
      </c>
      <c r="G36" s="163">
        <v>43</v>
      </c>
      <c r="H36" s="163"/>
      <c r="I36" s="163"/>
      <c r="J36" s="163">
        <v>1</v>
      </c>
      <c r="K36" s="162">
        <v>1</v>
      </c>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7</v>
      </c>
      <c r="D39" s="163">
        <v>12</v>
      </c>
      <c r="E39" s="163">
        <v>19</v>
      </c>
      <c r="F39" s="163">
        <v>17</v>
      </c>
      <c r="G39" s="163">
        <v>15</v>
      </c>
      <c r="H39" s="163">
        <v>1</v>
      </c>
      <c r="I39" s="163">
        <v>1</v>
      </c>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1</v>
      </c>
      <c r="D40" s="163">
        <v>4</v>
      </c>
      <c r="E40" s="163">
        <v>5</v>
      </c>
      <c r="F40" s="163">
        <v>3</v>
      </c>
      <c r="G40" s="163">
        <v>2</v>
      </c>
      <c r="H40" s="163"/>
      <c r="I40" s="163">
        <v>2</v>
      </c>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1</v>
      </c>
      <c r="D42" s="163">
        <v>4</v>
      </c>
      <c r="E42" s="163">
        <v>5</v>
      </c>
      <c r="F42" s="163">
        <v>3</v>
      </c>
      <c r="G42" s="163">
        <v>2</v>
      </c>
      <c r="H42" s="163"/>
      <c r="I42" s="163">
        <v>2</v>
      </c>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35</v>
      </c>
      <c r="D43" s="163">
        <v>107</v>
      </c>
      <c r="E43" s="163">
        <v>84</v>
      </c>
      <c r="F43" s="163">
        <v>57</v>
      </c>
      <c r="G43" s="163">
        <v>40</v>
      </c>
      <c r="H43" s="163">
        <v>1</v>
      </c>
      <c r="I43" s="163">
        <v>8</v>
      </c>
      <c r="J43" s="163">
        <v>18</v>
      </c>
      <c r="K43" s="162">
        <v>58</v>
      </c>
      <c r="L43" s="163">
        <v>6</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19</v>
      </c>
      <c r="D44" s="163">
        <v>48</v>
      </c>
      <c r="E44" s="163">
        <v>40</v>
      </c>
      <c r="F44" s="163">
        <v>26</v>
      </c>
      <c r="G44" s="163">
        <v>19</v>
      </c>
      <c r="H44" s="163"/>
      <c r="I44" s="163">
        <v>4</v>
      </c>
      <c r="J44" s="163">
        <v>10</v>
      </c>
      <c r="K44" s="162">
        <v>27</v>
      </c>
      <c r="L44" s="163">
        <v>4</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9</v>
      </c>
      <c r="D45" s="163">
        <v>41</v>
      </c>
      <c r="E45" s="163">
        <v>29</v>
      </c>
      <c r="F45" s="163">
        <v>22</v>
      </c>
      <c r="G45" s="163">
        <v>14</v>
      </c>
      <c r="H45" s="163"/>
      <c r="I45" s="163">
        <v>4</v>
      </c>
      <c r="J45" s="163">
        <v>3</v>
      </c>
      <c r="K45" s="162">
        <v>21</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7</v>
      </c>
      <c r="D46" s="163">
        <v>22</v>
      </c>
      <c r="E46" s="163">
        <v>18</v>
      </c>
      <c r="F46" s="163">
        <v>12</v>
      </c>
      <c r="G46" s="163">
        <v>5</v>
      </c>
      <c r="H46" s="163"/>
      <c r="I46" s="163">
        <v>4</v>
      </c>
      <c r="J46" s="163">
        <v>2</v>
      </c>
      <c r="K46" s="162">
        <v>11</v>
      </c>
      <c r="L46" s="163">
        <v>1</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5</v>
      </c>
      <c r="D48" s="163">
        <v>10</v>
      </c>
      <c r="E48" s="163">
        <v>9</v>
      </c>
      <c r="F48" s="163">
        <v>5</v>
      </c>
      <c r="G48" s="163">
        <v>4</v>
      </c>
      <c r="H48" s="163"/>
      <c r="I48" s="163"/>
      <c r="J48" s="163">
        <v>4</v>
      </c>
      <c r="K48" s="162">
        <v>6</v>
      </c>
      <c r="L48" s="163">
        <v>1</v>
      </c>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6</v>
      </c>
      <c r="D49" s="163">
        <v>7</v>
      </c>
      <c r="E49" s="163">
        <v>11</v>
      </c>
      <c r="F49" s="163">
        <v>10</v>
      </c>
      <c r="G49" s="163">
        <v>6</v>
      </c>
      <c r="H49" s="163"/>
      <c r="I49" s="163"/>
      <c r="J49" s="163">
        <v>1</v>
      </c>
      <c r="K49" s="162">
        <v>2</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5</v>
      </c>
      <c r="D50" s="163">
        <v>3</v>
      </c>
      <c r="E50" s="163">
        <v>7</v>
      </c>
      <c r="F50" s="163">
        <v>6</v>
      </c>
      <c r="G50" s="163">
        <v>4</v>
      </c>
      <c r="H50" s="163"/>
      <c r="I50" s="163"/>
      <c r="J50" s="163">
        <v>1</v>
      </c>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6</v>
      </c>
      <c r="D52" s="163">
        <v>7</v>
      </c>
      <c r="E52" s="163">
        <v>9</v>
      </c>
      <c r="F52" s="163">
        <v>8</v>
      </c>
      <c r="G52" s="163">
        <v>8</v>
      </c>
      <c r="H52" s="163"/>
      <c r="I52" s="163"/>
      <c r="J52" s="163">
        <v>1</v>
      </c>
      <c r="K52" s="162">
        <v>4</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v>1</v>
      </c>
      <c r="D53" s="163">
        <v>1</v>
      </c>
      <c r="E53" s="163">
        <v>1</v>
      </c>
      <c r="F53" s="163">
        <v>1</v>
      </c>
      <c r="G53" s="163">
        <v>1</v>
      </c>
      <c r="H53" s="163"/>
      <c r="I53" s="163"/>
      <c r="J53" s="163"/>
      <c r="K53" s="162">
        <v>1</v>
      </c>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v>1</v>
      </c>
      <c r="D58" s="163"/>
      <c r="E58" s="163">
        <v>1</v>
      </c>
      <c r="F58" s="163">
        <v>1</v>
      </c>
      <c r="G58" s="163">
        <v>1</v>
      </c>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v>1</v>
      </c>
      <c r="D63" s="163"/>
      <c r="E63" s="163">
        <v>1</v>
      </c>
      <c r="F63" s="163">
        <v>1</v>
      </c>
      <c r="G63" s="163">
        <v>1</v>
      </c>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v>1</v>
      </c>
      <c r="E75" s="163">
        <v>1</v>
      </c>
      <c r="F75" s="163">
        <v>1</v>
      </c>
      <c r="G75" s="163">
        <v>1</v>
      </c>
      <c r="H75" s="163"/>
      <c r="I75" s="163"/>
      <c r="J75" s="163"/>
      <c r="K75" s="162"/>
      <c r="L75" s="163"/>
      <c r="M75" s="163"/>
      <c r="N75" s="164"/>
      <c r="O75" s="163"/>
      <c r="P75" s="60"/>
    </row>
    <row r="76" spans="1:16" s="4" customFormat="1" ht="42" customHeight="1">
      <c r="A76" s="46">
        <v>69</v>
      </c>
      <c r="B76" s="115" t="s">
        <v>219</v>
      </c>
      <c r="C76" s="164"/>
      <c r="D76" s="163">
        <v>1</v>
      </c>
      <c r="E76" s="163">
        <v>1</v>
      </c>
      <c r="F76" s="163">
        <v>1</v>
      </c>
      <c r="G76" s="163">
        <v>1</v>
      </c>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1</v>
      </c>
      <c r="E79" s="163"/>
      <c r="F79" s="163"/>
      <c r="G79" s="163"/>
      <c r="H79" s="163"/>
      <c r="I79" s="163"/>
      <c r="J79" s="163"/>
      <c r="K79" s="162">
        <v>1</v>
      </c>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v>1</v>
      </c>
      <c r="E87" s="163"/>
      <c r="F87" s="163"/>
      <c r="G87" s="163"/>
      <c r="H87" s="163"/>
      <c r="I87" s="163"/>
      <c r="J87" s="163"/>
      <c r="K87" s="162">
        <v>1</v>
      </c>
      <c r="L87" s="163"/>
      <c r="M87" s="163"/>
      <c r="N87" s="164"/>
      <c r="O87" s="163"/>
      <c r="P87" s="60"/>
    </row>
    <row r="88" spans="1:15" s="100" customFormat="1" ht="57.75" customHeight="1">
      <c r="A88" s="46">
        <v>81</v>
      </c>
      <c r="B88" s="116" t="s">
        <v>189</v>
      </c>
      <c r="C88" s="164">
        <v>306</v>
      </c>
      <c r="D88" s="163">
        <v>1948</v>
      </c>
      <c r="E88" s="163">
        <v>1905</v>
      </c>
      <c r="F88" s="163">
        <v>1742</v>
      </c>
      <c r="G88" s="163">
        <v>1262</v>
      </c>
      <c r="H88" s="163">
        <v>17</v>
      </c>
      <c r="I88" s="163">
        <v>18</v>
      </c>
      <c r="J88" s="163">
        <v>128</v>
      </c>
      <c r="K88" s="162">
        <v>349</v>
      </c>
      <c r="L88" s="163">
        <v>4</v>
      </c>
      <c r="M88" s="163">
        <v>1991820</v>
      </c>
      <c r="N88" s="164">
        <v>409727</v>
      </c>
      <c r="O88" s="163"/>
    </row>
    <row r="89" spans="1:16" s="4" customFormat="1" ht="33" customHeight="1">
      <c r="A89" s="44">
        <v>82</v>
      </c>
      <c r="B89" s="114" t="s">
        <v>188</v>
      </c>
      <c r="C89" s="164">
        <v>2</v>
      </c>
      <c r="D89" s="163">
        <v>14</v>
      </c>
      <c r="E89" s="163">
        <v>15</v>
      </c>
      <c r="F89" s="163">
        <v>15</v>
      </c>
      <c r="G89" s="163">
        <v>10</v>
      </c>
      <c r="H89" s="163"/>
      <c r="I89" s="163"/>
      <c r="J89" s="163"/>
      <c r="K89" s="162">
        <v>1</v>
      </c>
      <c r="L89" s="163"/>
      <c r="M89" s="163">
        <v>640</v>
      </c>
      <c r="N89" s="164">
        <v>640</v>
      </c>
      <c r="O89" s="163"/>
      <c r="P89" s="60"/>
    </row>
    <row r="90" spans="1:16" s="4" customFormat="1" ht="69.75" customHeight="1">
      <c r="A90" s="46">
        <v>83</v>
      </c>
      <c r="B90" s="114" t="s">
        <v>187</v>
      </c>
      <c r="C90" s="164">
        <v>162</v>
      </c>
      <c r="D90" s="163">
        <v>1315</v>
      </c>
      <c r="E90" s="163">
        <v>1236</v>
      </c>
      <c r="F90" s="163">
        <v>1137</v>
      </c>
      <c r="G90" s="163">
        <v>893</v>
      </c>
      <c r="H90" s="163">
        <v>14</v>
      </c>
      <c r="I90" s="163">
        <v>6</v>
      </c>
      <c r="J90" s="163">
        <v>79</v>
      </c>
      <c r="K90" s="162">
        <v>241</v>
      </c>
      <c r="L90" s="163">
        <v>2</v>
      </c>
      <c r="M90" s="163">
        <v>997503</v>
      </c>
      <c r="N90" s="164">
        <v>640</v>
      </c>
      <c r="O90" s="163"/>
      <c r="P90" s="60"/>
    </row>
    <row r="91" spans="1:16" s="4" customFormat="1" ht="43.5" customHeight="1">
      <c r="A91" s="44">
        <v>84</v>
      </c>
      <c r="B91" s="115" t="s">
        <v>65</v>
      </c>
      <c r="C91" s="164">
        <v>1</v>
      </c>
      <c r="D91" s="163">
        <v>6</v>
      </c>
      <c r="E91" s="163">
        <v>7</v>
      </c>
      <c r="F91" s="163">
        <v>7</v>
      </c>
      <c r="G91" s="163">
        <v>7</v>
      </c>
      <c r="H91" s="163"/>
      <c r="I91" s="163"/>
      <c r="J91" s="163"/>
      <c r="K91" s="162"/>
      <c r="L91" s="163"/>
      <c r="M91" s="163">
        <v>400000</v>
      </c>
      <c r="N91" s="164"/>
      <c r="O91" s="163"/>
      <c r="P91" s="60"/>
    </row>
    <row r="92" spans="1:16" s="4" customFormat="1" ht="38.25" customHeight="1">
      <c r="A92" s="46">
        <v>85</v>
      </c>
      <c r="B92" s="115" t="s">
        <v>86</v>
      </c>
      <c r="C92" s="164">
        <v>1</v>
      </c>
      <c r="D92" s="163">
        <v>3</v>
      </c>
      <c r="E92" s="163">
        <v>1</v>
      </c>
      <c r="F92" s="163">
        <v>1</v>
      </c>
      <c r="G92" s="163">
        <v>1</v>
      </c>
      <c r="H92" s="163"/>
      <c r="I92" s="163"/>
      <c r="J92" s="163"/>
      <c r="K92" s="162">
        <v>3</v>
      </c>
      <c r="L92" s="163"/>
      <c r="M92" s="163"/>
      <c r="N92" s="164"/>
      <c r="O92" s="163"/>
      <c r="P92" s="60"/>
    </row>
    <row r="93" spans="1:16" s="4" customFormat="1" ht="30" customHeight="1">
      <c r="A93" s="44">
        <v>86</v>
      </c>
      <c r="B93" s="115" t="s">
        <v>66</v>
      </c>
      <c r="C93" s="164">
        <v>2</v>
      </c>
      <c r="D93" s="163">
        <v>1</v>
      </c>
      <c r="E93" s="163">
        <v>2</v>
      </c>
      <c r="F93" s="163">
        <v>2</v>
      </c>
      <c r="G93" s="163">
        <v>1</v>
      </c>
      <c r="H93" s="163"/>
      <c r="I93" s="163"/>
      <c r="J93" s="163"/>
      <c r="K93" s="162">
        <v>1</v>
      </c>
      <c r="L93" s="163"/>
      <c r="M93" s="163"/>
      <c r="N93" s="164"/>
      <c r="O93" s="163"/>
      <c r="P93" s="60"/>
    </row>
    <row r="94" spans="1:16" s="4" customFormat="1" ht="39.75" customHeight="1">
      <c r="A94" s="46">
        <v>87</v>
      </c>
      <c r="B94" s="115" t="s">
        <v>67</v>
      </c>
      <c r="C94" s="164">
        <v>144</v>
      </c>
      <c r="D94" s="163">
        <v>1223</v>
      </c>
      <c r="E94" s="163">
        <v>1140</v>
      </c>
      <c r="F94" s="163">
        <v>1051</v>
      </c>
      <c r="G94" s="163">
        <v>829</v>
      </c>
      <c r="H94" s="163">
        <v>14</v>
      </c>
      <c r="I94" s="163">
        <v>5</v>
      </c>
      <c r="J94" s="163">
        <v>70</v>
      </c>
      <c r="K94" s="162">
        <v>227</v>
      </c>
      <c r="L94" s="163">
        <v>2</v>
      </c>
      <c r="M94" s="163">
        <v>502562</v>
      </c>
      <c r="N94" s="164">
        <v>640</v>
      </c>
      <c r="O94" s="163"/>
      <c r="P94" s="60"/>
    </row>
    <row r="95" spans="1:16" s="4" customFormat="1" ht="25.5" customHeight="1">
      <c r="A95" s="44">
        <v>88</v>
      </c>
      <c r="B95" s="114" t="s">
        <v>68</v>
      </c>
      <c r="C95" s="164">
        <v>125</v>
      </c>
      <c r="D95" s="163">
        <v>455</v>
      </c>
      <c r="E95" s="163">
        <v>496</v>
      </c>
      <c r="F95" s="163">
        <v>453</v>
      </c>
      <c r="G95" s="163">
        <v>258</v>
      </c>
      <c r="H95" s="163">
        <v>2</v>
      </c>
      <c r="I95" s="163">
        <v>7</v>
      </c>
      <c r="J95" s="163">
        <v>34</v>
      </c>
      <c r="K95" s="162">
        <v>84</v>
      </c>
      <c r="L95" s="163">
        <v>1</v>
      </c>
      <c r="M95" s="163">
        <v>685579</v>
      </c>
      <c r="N95" s="164">
        <v>362779</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4</v>
      </c>
      <c r="D97" s="163">
        <v>26</v>
      </c>
      <c r="E97" s="163">
        <v>25</v>
      </c>
      <c r="F97" s="163">
        <v>25</v>
      </c>
      <c r="G97" s="163">
        <v>17</v>
      </c>
      <c r="H97" s="163"/>
      <c r="I97" s="163"/>
      <c r="J97" s="163"/>
      <c r="K97" s="162">
        <v>5</v>
      </c>
      <c r="L97" s="163"/>
      <c r="M97" s="163"/>
      <c r="N97" s="164"/>
      <c r="O97" s="163"/>
      <c r="P97" s="61"/>
    </row>
    <row r="98" spans="1:16" s="4" customFormat="1" ht="18.75" customHeight="1">
      <c r="A98" s="46">
        <v>91</v>
      </c>
      <c r="B98" s="115" t="s">
        <v>71</v>
      </c>
      <c r="C98" s="164">
        <v>6</v>
      </c>
      <c r="D98" s="163">
        <v>17</v>
      </c>
      <c r="E98" s="163">
        <v>17</v>
      </c>
      <c r="F98" s="163">
        <v>12</v>
      </c>
      <c r="G98" s="163">
        <v>7</v>
      </c>
      <c r="H98" s="163"/>
      <c r="I98" s="163">
        <v>1</v>
      </c>
      <c r="J98" s="163">
        <v>4</v>
      </c>
      <c r="K98" s="162">
        <v>6</v>
      </c>
      <c r="L98" s="163"/>
      <c r="M98" s="163">
        <v>17397</v>
      </c>
      <c r="N98" s="164">
        <v>15820</v>
      </c>
      <c r="O98" s="163"/>
      <c r="P98" s="61"/>
    </row>
    <row r="99" spans="1:16" s="4" customFormat="1" ht="15.75" customHeight="1">
      <c r="A99" s="44">
        <v>92</v>
      </c>
      <c r="B99" s="115" t="s">
        <v>72</v>
      </c>
      <c r="C99" s="164">
        <v>33</v>
      </c>
      <c r="D99" s="163">
        <v>145</v>
      </c>
      <c r="E99" s="163">
        <v>168</v>
      </c>
      <c r="F99" s="163">
        <v>150</v>
      </c>
      <c r="G99" s="163">
        <v>70</v>
      </c>
      <c r="H99" s="163"/>
      <c r="I99" s="163">
        <v>4</v>
      </c>
      <c r="J99" s="163">
        <v>14</v>
      </c>
      <c r="K99" s="162">
        <v>10</v>
      </c>
      <c r="L99" s="163"/>
      <c r="M99" s="163">
        <v>231568</v>
      </c>
      <c r="N99" s="164">
        <v>18428</v>
      </c>
      <c r="O99" s="163"/>
      <c r="P99" s="61"/>
    </row>
    <row r="100" spans="1:16" s="4" customFormat="1" ht="25.5" customHeight="1">
      <c r="A100" s="46">
        <v>93</v>
      </c>
      <c r="B100" s="114" t="s">
        <v>241</v>
      </c>
      <c r="C100" s="164">
        <v>5</v>
      </c>
      <c r="D100" s="163">
        <v>36</v>
      </c>
      <c r="E100" s="163">
        <v>37</v>
      </c>
      <c r="F100" s="163">
        <v>26</v>
      </c>
      <c r="G100" s="163">
        <v>21</v>
      </c>
      <c r="H100" s="163">
        <v>1</v>
      </c>
      <c r="I100" s="163">
        <v>3</v>
      </c>
      <c r="J100" s="163">
        <v>7</v>
      </c>
      <c r="K100" s="162">
        <v>4</v>
      </c>
      <c r="L100" s="163"/>
      <c r="M100" s="163">
        <v>18718</v>
      </c>
      <c r="N100" s="164">
        <v>4858</v>
      </c>
      <c r="O100" s="163"/>
      <c r="P100" s="61"/>
    </row>
    <row r="101" spans="1:16" s="4" customFormat="1" ht="18.75" customHeight="1">
      <c r="A101" s="44">
        <v>94</v>
      </c>
      <c r="B101" s="115" t="s">
        <v>190</v>
      </c>
      <c r="C101" s="164">
        <v>3</v>
      </c>
      <c r="D101" s="163">
        <v>16</v>
      </c>
      <c r="E101" s="163">
        <v>15</v>
      </c>
      <c r="F101" s="163">
        <v>9</v>
      </c>
      <c r="G101" s="163">
        <v>4</v>
      </c>
      <c r="H101" s="163">
        <v>1</v>
      </c>
      <c r="I101" s="163">
        <v>2</v>
      </c>
      <c r="J101" s="163">
        <v>3</v>
      </c>
      <c r="K101" s="162">
        <v>4</v>
      </c>
      <c r="L101" s="163"/>
      <c r="M101" s="163">
        <v>18718</v>
      </c>
      <c r="N101" s="164">
        <v>4858</v>
      </c>
      <c r="O101" s="163"/>
      <c r="P101" s="61"/>
    </row>
    <row r="102" spans="1:16" s="4" customFormat="1" ht="18.75" customHeight="1">
      <c r="A102" s="46">
        <v>95</v>
      </c>
      <c r="B102" s="115" t="s">
        <v>191</v>
      </c>
      <c r="C102" s="164">
        <v>2</v>
      </c>
      <c r="D102" s="163">
        <v>19</v>
      </c>
      <c r="E102" s="163">
        <v>21</v>
      </c>
      <c r="F102" s="163">
        <v>17</v>
      </c>
      <c r="G102" s="163">
        <v>17</v>
      </c>
      <c r="H102" s="163"/>
      <c r="I102" s="163">
        <v>1</v>
      </c>
      <c r="J102" s="163">
        <v>3</v>
      </c>
      <c r="K102" s="162"/>
      <c r="L102" s="163"/>
      <c r="M102" s="163"/>
      <c r="N102" s="164"/>
      <c r="O102" s="163"/>
      <c r="P102" s="61"/>
    </row>
    <row r="103" spans="1:15" s="100" customFormat="1" ht="24.75" customHeight="1">
      <c r="A103" s="44">
        <v>96</v>
      </c>
      <c r="B103" s="116" t="s">
        <v>73</v>
      </c>
      <c r="C103" s="164">
        <v>5</v>
      </c>
      <c r="D103" s="163">
        <v>177</v>
      </c>
      <c r="E103" s="163">
        <v>125</v>
      </c>
      <c r="F103" s="163">
        <v>110</v>
      </c>
      <c r="G103" s="163">
        <v>94</v>
      </c>
      <c r="H103" s="163">
        <v>1</v>
      </c>
      <c r="I103" s="163">
        <v>3</v>
      </c>
      <c r="J103" s="163">
        <v>11</v>
      </c>
      <c r="K103" s="162">
        <v>57</v>
      </c>
      <c r="L103" s="163"/>
      <c r="M103" s="163"/>
      <c r="N103" s="164"/>
      <c r="O103" s="163"/>
    </row>
    <row r="104" spans="1:16" s="4" customFormat="1" ht="18.75" customHeight="1">
      <c r="A104" s="46">
        <v>97</v>
      </c>
      <c r="B104" s="115" t="s">
        <v>74</v>
      </c>
      <c r="C104" s="164"/>
      <c r="D104" s="163">
        <v>21</v>
      </c>
      <c r="E104" s="163">
        <v>19</v>
      </c>
      <c r="F104" s="163">
        <v>18</v>
      </c>
      <c r="G104" s="163">
        <v>15</v>
      </c>
      <c r="H104" s="163"/>
      <c r="I104" s="163"/>
      <c r="J104" s="163">
        <v>1</v>
      </c>
      <c r="K104" s="162">
        <v>2</v>
      </c>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5</v>
      </c>
      <c r="D108" s="163">
        <v>154</v>
      </c>
      <c r="E108" s="163">
        <v>104</v>
      </c>
      <c r="F108" s="163">
        <v>90</v>
      </c>
      <c r="G108" s="163">
        <v>77</v>
      </c>
      <c r="H108" s="163">
        <v>1</v>
      </c>
      <c r="I108" s="163">
        <v>3</v>
      </c>
      <c r="J108" s="163">
        <v>10</v>
      </c>
      <c r="K108" s="162">
        <v>55</v>
      </c>
      <c r="L108" s="163"/>
      <c r="M108" s="163"/>
      <c r="N108" s="164"/>
      <c r="O108" s="163"/>
      <c r="P108" s="61"/>
    </row>
    <row r="109" spans="1:15" s="100" customFormat="1" ht="28.5" customHeight="1">
      <c r="A109" s="44">
        <v>102</v>
      </c>
      <c r="B109" s="116" t="s">
        <v>78</v>
      </c>
      <c r="C109" s="164">
        <v>5</v>
      </c>
      <c r="D109" s="163">
        <v>26</v>
      </c>
      <c r="E109" s="163">
        <v>22</v>
      </c>
      <c r="F109" s="163">
        <v>19</v>
      </c>
      <c r="G109" s="163">
        <v>13</v>
      </c>
      <c r="H109" s="163"/>
      <c r="I109" s="163">
        <v>2</v>
      </c>
      <c r="J109" s="163">
        <v>1</v>
      </c>
      <c r="K109" s="162">
        <v>9</v>
      </c>
      <c r="L109" s="163"/>
      <c r="M109" s="163">
        <v>35922</v>
      </c>
      <c r="N109" s="164"/>
      <c r="O109" s="163"/>
    </row>
    <row r="110" spans="1:16" s="4" customFormat="1" ht="17.25" customHeight="1">
      <c r="A110" s="46">
        <v>103</v>
      </c>
      <c r="B110" s="115" t="s">
        <v>79</v>
      </c>
      <c r="C110" s="164">
        <v>1</v>
      </c>
      <c r="D110" s="163"/>
      <c r="E110" s="163">
        <v>1</v>
      </c>
      <c r="F110" s="163"/>
      <c r="G110" s="163"/>
      <c r="H110" s="163"/>
      <c r="I110" s="163">
        <v>1</v>
      </c>
      <c r="J110" s="163"/>
      <c r="K110" s="162"/>
      <c r="L110" s="163"/>
      <c r="M110" s="163"/>
      <c r="N110" s="164"/>
      <c r="O110" s="163"/>
      <c r="P110" s="61"/>
    </row>
    <row r="111" spans="1:19" ht="17.25" customHeight="1">
      <c r="A111" s="44">
        <v>104</v>
      </c>
      <c r="B111" s="115" t="s">
        <v>80</v>
      </c>
      <c r="C111" s="164">
        <v>3</v>
      </c>
      <c r="D111" s="163">
        <v>13</v>
      </c>
      <c r="E111" s="163">
        <v>12</v>
      </c>
      <c r="F111" s="163">
        <v>10</v>
      </c>
      <c r="G111" s="163">
        <v>8</v>
      </c>
      <c r="H111" s="163"/>
      <c r="I111" s="163">
        <v>1</v>
      </c>
      <c r="J111" s="163">
        <v>1</v>
      </c>
      <c r="K111" s="162">
        <v>4</v>
      </c>
      <c r="L111" s="163"/>
      <c r="M111" s="163">
        <v>35922</v>
      </c>
      <c r="N111" s="164"/>
      <c r="O111" s="163"/>
      <c r="P111" s="61"/>
      <c r="Q111" s="4"/>
      <c r="R111" s="4"/>
      <c r="S111" s="4"/>
    </row>
    <row r="112" spans="1:19" ht="19.5" customHeight="1">
      <c r="A112" s="46">
        <v>105</v>
      </c>
      <c r="B112" s="115" t="s">
        <v>81</v>
      </c>
      <c r="C112" s="164">
        <v>1</v>
      </c>
      <c r="D112" s="163">
        <v>11</v>
      </c>
      <c r="E112" s="163">
        <v>8</v>
      </c>
      <c r="F112" s="163">
        <v>8</v>
      </c>
      <c r="G112" s="163">
        <v>5</v>
      </c>
      <c r="H112" s="163"/>
      <c r="I112" s="163"/>
      <c r="J112" s="163"/>
      <c r="K112" s="162">
        <v>4</v>
      </c>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618</v>
      </c>
      <c r="D114" s="164">
        <f aca="true" t="shared" si="0" ref="D114:O114">SUM(D8,D9,D12,D29,D30,D43,D49,D52,D79,D88,D103,D109,D113)</f>
        <v>3327</v>
      </c>
      <c r="E114" s="164">
        <f t="shared" si="0"/>
        <v>3218</v>
      </c>
      <c r="F114" s="164">
        <f t="shared" si="0"/>
        <v>2844</v>
      </c>
      <c r="G114" s="164">
        <f t="shared" si="0"/>
        <v>2078</v>
      </c>
      <c r="H114" s="164">
        <f t="shared" si="0"/>
        <v>32</v>
      </c>
      <c r="I114" s="164">
        <f t="shared" si="0"/>
        <v>44</v>
      </c>
      <c r="J114" s="164">
        <f t="shared" si="0"/>
        <v>298</v>
      </c>
      <c r="K114" s="164">
        <f t="shared" si="0"/>
        <v>727</v>
      </c>
      <c r="L114" s="164">
        <f t="shared" si="0"/>
        <v>21</v>
      </c>
      <c r="M114" s="164">
        <f t="shared" si="0"/>
        <v>2250696</v>
      </c>
      <c r="N114" s="164">
        <f t="shared" si="0"/>
        <v>411727</v>
      </c>
      <c r="O114" s="164">
        <f t="shared" si="0"/>
        <v>2000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&amp;L1F4A5392&amp;CФорма № Зведений- 2-А, Підрозділ: ТУ ДСА України в Запорiзькій областi,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7</v>
      </c>
      <c r="F10" s="157">
        <v>4</v>
      </c>
      <c r="G10" s="158"/>
      <c r="H10" s="158">
        <v>1</v>
      </c>
      <c r="I10" s="159">
        <v>4</v>
      </c>
      <c r="J10" s="159"/>
      <c r="K10" s="159">
        <v>1</v>
      </c>
      <c r="L10" s="159">
        <v>1</v>
      </c>
      <c r="M10" s="159">
        <v>1</v>
      </c>
      <c r="N10" s="159"/>
      <c r="O10" s="160">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7</v>
      </c>
      <c r="F15" s="161">
        <f>SUM(F10:F14)</f>
        <v>4</v>
      </c>
      <c r="G15" s="161">
        <f>SUM(G10:G14)</f>
        <v>0</v>
      </c>
      <c r="H15" s="161">
        <f>SUM(H10:H14)</f>
        <v>1</v>
      </c>
      <c r="I15" s="161">
        <f aca="true" t="shared" si="0" ref="I15:O15">SUM(I10:I14)</f>
        <v>4</v>
      </c>
      <c r="J15" s="161">
        <f t="shared" si="0"/>
        <v>0</v>
      </c>
      <c r="K15" s="161">
        <f t="shared" si="0"/>
        <v>1</v>
      </c>
      <c r="L15" s="161">
        <f t="shared" si="0"/>
        <v>1</v>
      </c>
      <c r="M15" s="161">
        <f t="shared" si="0"/>
        <v>1</v>
      </c>
      <c r="N15" s="161">
        <f t="shared" si="0"/>
        <v>0</v>
      </c>
      <c r="O15" s="161">
        <f t="shared" si="0"/>
        <v>2</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&amp;L1F4A5392&amp;CФорма № Зведений- 2-А, Підрозділ: ТУ ДСА України в Запорiзькій областi,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395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76</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7</v>
      </c>
      <c r="L7" s="33"/>
      <c r="M7" s="23"/>
      <c r="N7" s="20"/>
      <c r="O7" s="20"/>
      <c r="P7" s="20"/>
    </row>
    <row r="8" spans="1:16" s="10" customFormat="1" ht="16.5" customHeight="1">
      <c r="A8" s="2">
        <f>A7+1</f>
        <v>4</v>
      </c>
      <c r="B8" s="266"/>
      <c r="C8" s="297"/>
      <c r="D8" s="298"/>
      <c r="E8" s="292" t="s">
        <v>123</v>
      </c>
      <c r="F8" s="293"/>
      <c r="G8" s="293"/>
      <c r="H8" s="293"/>
      <c r="I8" s="293"/>
      <c r="J8" s="294"/>
      <c r="K8" s="155">
        <v>69</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44</v>
      </c>
      <c r="L11" s="33"/>
      <c r="M11" s="23"/>
      <c r="N11" s="20"/>
      <c r="O11" s="20"/>
      <c r="P11" s="20"/>
    </row>
    <row r="12" spans="1:16" s="10" customFormat="1" ht="15" customHeight="1">
      <c r="A12" s="2">
        <f>A11+1</f>
        <v>8</v>
      </c>
      <c r="B12" s="266"/>
      <c r="C12" s="262" t="s">
        <v>111</v>
      </c>
      <c r="D12" s="263"/>
      <c r="E12" s="263"/>
      <c r="F12" s="263"/>
      <c r="G12" s="263"/>
      <c r="H12" s="263"/>
      <c r="I12" s="263"/>
      <c r="J12" s="264"/>
      <c r="K12" s="155">
        <v>8</v>
      </c>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6</v>
      </c>
      <c r="L14" s="33"/>
      <c r="M14" s="23"/>
      <c r="N14" s="20"/>
      <c r="O14" s="20"/>
      <c r="P14" s="20"/>
    </row>
    <row r="15" spans="1:16" s="10" customFormat="1" ht="19.5" customHeight="1">
      <c r="A15" s="2">
        <v>11</v>
      </c>
      <c r="B15" s="284"/>
      <c r="C15" s="259" t="s">
        <v>130</v>
      </c>
      <c r="D15" s="260"/>
      <c r="E15" s="260"/>
      <c r="F15" s="260"/>
      <c r="G15" s="260"/>
      <c r="H15" s="260"/>
      <c r="I15" s="260"/>
      <c r="J15" s="261"/>
      <c r="K15" s="156">
        <v>708</v>
      </c>
      <c r="L15" s="33"/>
      <c r="M15" s="23"/>
      <c r="N15" s="20"/>
      <c r="O15" s="20"/>
      <c r="P15" s="20"/>
    </row>
    <row r="16" spans="1:16" s="10" customFormat="1" ht="20.25" customHeight="1">
      <c r="A16" s="2">
        <v>12</v>
      </c>
      <c r="B16" s="284"/>
      <c r="C16" s="259" t="s">
        <v>129</v>
      </c>
      <c r="D16" s="260"/>
      <c r="E16" s="260"/>
      <c r="F16" s="260"/>
      <c r="G16" s="260"/>
      <c r="H16" s="260"/>
      <c r="I16" s="260"/>
      <c r="J16" s="261"/>
      <c r="K16" s="156">
        <v>766</v>
      </c>
      <c r="L16" s="33"/>
      <c r="M16" s="23"/>
      <c r="N16" s="20"/>
      <c r="O16" s="20"/>
      <c r="P16" s="20"/>
    </row>
    <row r="17" spans="1:16" s="10" customFormat="1" ht="22.5" customHeight="1">
      <c r="A17" s="2">
        <v>13</v>
      </c>
      <c r="B17" s="284"/>
      <c r="C17" s="300" t="s">
        <v>145</v>
      </c>
      <c r="D17" s="301"/>
      <c r="E17" s="301"/>
      <c r="F17" s="301"/>
      <c r="G17" s="301"/>
      <c r="H17" s="301"/>
      <c r="I17" s="301"/>
      <c r="J17" s="302"/>
      <c r="K17" s="156">
        <v>1513</v>
      </c>
      <c r="L17" s="33"/>
      <c r="M17" s="23"/>
      <c r="N17" s="20"/>
      <c r="O17" s="20"/>
      <c r="P17" s="20"/>
    </row>
    <row r="18" spans="1:16" s="10" customFormat="1" ht="14.25" customHeight="1">
      <c r="A18" s="2">
        <v>14</v>
      </c>
      <c r="B18" s="269" t="s">
        <v>127</v>
      </c>
      <c r="C18" s="270"/>
      <c r="D18" s="270"/>
      <c r="E18" s="270"/>
      <c r="F18" s="270"/>
      <c r="G18" s="270"/>
      <c r="H18" s="270"/>
      <c r="I18" s="270"/>
      <c r="J18" s="271"/>
      <c r="K18" s="157">
        <v>20</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28</v>
      </c>
      <c r="L25" s="34"/>
      <c r="M25" s="24"/>
      <c r="N25" s="20"/>
      <c r="O25" s="20"/>
      <c r="P25" s="20"/>
    </row>
    <row r="26" spans="1:16" s="10" customFormat="1" ht="18.75" customHeight="1">
      <c r="A26" s="2">
        <v>22</v>
      </c>
      <c r="B26" s="269" t="s">
        <v>131</v>
      </c>
      <c r="C26" s="270"/>
      <c r="D26" s="270"/>
      <c r="E26" s="270"/>
      <c r="F26" s="270"/>
      <c r="G26" s="270"/>
      <c r="H26" s="270"/>
      <c r="I26" s="270"/>
      <c r="J26" s="271"/>
      <c r="K26" s="157">
        <v>242</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&amp;L1F4A5392&amp;CФорма № Зведений- 2-А, Підрозділ: ТУ ДСА України в Запорiзькій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168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&amp;L1F4A5392&amp;C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Фомина.Елена</cp:lastModifiedBy>
  <cp:lastPrinted>2015-12-10T14:23:53Z</cp:lastPrinted>
  <dcterms:created xsi:type="dcterms:W3CDTF">2015-09-09T11:49:13Z</dcterms:created>
  <dcterms:modified xsi:type="dcterms:W3CDTF">2018-02-01T08:53:46Z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Зведений- 2-А_10008_4.2017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2C94416E</vt:lpwstr>
  </property>
  <property fmtid="{D5CDD505-2E9C-101B-9397-08002B2CF9AE}" pid="10" name="Підрозд">
    <vt:lpwstr>ТУ ДСА України в Запорiзькій областi</vt:lpwstr>
  </property>
  <property fmtid="{D5CDD505-2E9C-101B-9397-08002B2CF9AE}" pid="11" name="ПідрозділDB">
    <vt:i4>0</vt:i4>
  </property>
  <property fmtid="{D5CDD505-2E9C-101B-9397-08002B2CF9AE}" pid="12" name="Підрозділ">
    <vt:i4>168170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