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<sst xmlns="http://schemas.openxmlformats.org/spreadsheetml/2006/main" count="264" uniqueCount="198">
  <si>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</si>
  <si>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</si>
  <si>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</si>
  <si>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</si>
  <si>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</si>
  <si>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</si>
  <si>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</si>
  <si>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</si>
  <si>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</si>
  <si>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</si>
  <si>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</si>
  <si>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</si>
  <si>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</si>
  <si>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</si>
  <si>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</si>
  <si>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</si>
  <si>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</si>
  <si>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</si>
  <si>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</si>
  <si>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</si>
  <si>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</si>
  <si>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</si>
  <si>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</si>
  <si>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</si>
  <si>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</si>
  <si>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</si>
  <si>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</si>
  <si>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</si>
  <si>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</si>
  <si>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</si>
  <si>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</si>
  <si>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</si>
  <si>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</si>
  <si>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</si>
  <si>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</si>
  <si>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</si>
  <si>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</si>
  <si>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</si>
  <si>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</si>
  <si>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</si>
  <si>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</si>
  <si>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</si>
  <si>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</si>
  <si>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</si>
  <si>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</si>
  <si>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</si>
  <si>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</si>
  <si>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</si>
  <si>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</si>
  <si>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</si>
  <si>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</si>
  <si>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</si>
  <si>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</si>
  <si>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</si>
  <si>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</si>
  <si>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</si>
  <si>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</si>
  <si>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</si>
  <si>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</si>
  <si>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</si>
  <si>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</si>
  <si>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</si>
  <si>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</si>
  <si>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</si>
  <si>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</si>
  <si>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</si>
  <si>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</si>
  <si>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</si>
  <si>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</si>
  <si>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</si>
  <si>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</si>
  <si>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</si>
  <si>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</si>
  <si>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</si>
  <si>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</si>
  <si>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</si>
  <si>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</si>
  <si>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</si>
  <si>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</si>
  <si>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</si>
  <si>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</si>
  <si>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</si>
  <si>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</si>
  <si>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</si>
  <si>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</si>
  <si>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</si>
  <si>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</si>
  <si>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</si>
  <si>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</si>
  <si>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</si>
  <si>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</si>
  <si>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</si>
  <si>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</si>
  <si>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</si>
  <si>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</si>
  <si>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</si>
  <si>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</si>
  <si>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</si>
  <si>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</si>
  <si>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</si>
  <si>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</si>
  <si>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</si>
  <si>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</si>
  <si>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</si>
  <si>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</si>
  <si>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</si>
  <si>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</si>
  <si>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</si>
  <si>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</si>
  <si>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</si>
  <si>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</si>
  <si>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</si>
  <si>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</si>
  <si>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</si>
  <si>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</si>
  <si>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</si>
  <si>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</si>
  <si>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</si>
  <si>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</si>
  <si>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</si>
  <si>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</si>
  <si>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</si>
  <si>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</si>
  <si>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</si>
  <si>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</si>
  <si>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</si>
  <si>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</si>
  <si>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</si>
  <si>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</si>
  <si>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</si>
  <si>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</si>
  <si>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</si>
  <si>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</si>
  <si>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</si>
  <si>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</si>
  <si>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</si>
  <si>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</si>
  <si>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</si>
  <si>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</si>
  <si>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</si>
  <si>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</si>
  <si>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</si>
  <si>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</si>
  <si>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</si>
  <si>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</si>
  <si>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</si>
  <si>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</si>
  <si>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</si>
  <si>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</si>
  <si>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</si>
  <si>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</si>
  <si>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</si>
  <si>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</si>
  <si>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</si>
  <si>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</si>
  <si>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</si>
  <si>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</si>
  <si>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</si>
  <si>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</si>
  <si>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</si>
  <si>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</si>
  <si>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</si>
  <si>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</si>
  <si>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</si>
  <si>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</si>
  <si>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</si>
  <si>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</si>
  <si>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</si>
  <si>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</si>
  <si>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</si>
  <si>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</si>
  <si>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</si>
  <si>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</si>
  <si>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</si>
  <si>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</si>
  <si>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</si>
  <si>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</si>
  <si>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</si>
  <si>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</si>
  <si>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</si>
  <si>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</si>
  <si>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</si>
  <si>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</si>
  <si>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</si>
  <si>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</si>
  <si>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</si>
  <si>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</si>
  <si>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</si>
  <si>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</si>
  <si>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</si>
  <si>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</si>
  <si>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ТУ ДСА України в Запорiзькій областi</t>
  </si>
  <si>
    <t>69035.м. Запоріжжя.пр. Леніна 168</t>
  </si>
  <si>
    <t>Доручення судів України / іноземних судів</t>
  </si>
  <si>
    <t xml:space="preserve">Розглянуто справ судом присяжних </t>
  </si>
  <si>
    <t/>
  </si>
  <si>
    <t>О.Є. Фоміна</t>
  </si>
  <si>
    <t>10 січня 2018 року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</si>
</sst>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&amp;LD1E85330&amp;C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8997</v>
      </c>
      <c r="F6" s="90">
        <v>7155</v>
      </c>
      <c r="G6" s="90">
        <v>240</v>
      </c>
      <c r="H6" s="90">
        <v>5912</v>
      </c>
      <c r="I6" s="90" t="s">
        <v>183</v>
      </c>
      <c r="J6" s="90">
        <v>3085</v>
      </c>
      <c r="K6" s="91">
        <v>529</v>
      </c>
      <c r="L6" s="101">
        <f>E6-F6</f>
        <v>1842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37470</v>
      </c>
      <c r="F7" s="90">
        <v>36983</v>
      </c>
      <c r="G7" s="90">
        <v>110</v>
      </c>
      <c r="H7" s="90">
        <v>36804</v>
      </c>
      <c r="I7" s="90">
        <v>29285</v>
      </c>
      <c r="J7" s="90">
        <v>666</v>
      </c>
      <c r="K7" s="91">
        <v>34</v>
      </c>
      <c r="L7" s="101">
        <f>E7-F7</f>
        <v>487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53</v>
      </c>
      <c r="F8" s="90">
        <v>51</v>
      </c>
      <c r="G8" s="90"/>
      <c r="H8" s="90">
        <v>38</v>
      </c>
      <c r="I8" s="90">
        <v>34</v>
      </c>
      <c r="J8" s="90">
        <v>15</v>
      </c>
      <c r="K8" s="91"/>
      <c r="L8" s="101">
        <f>E8-F8</f>
        <v>2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7082</v>
      </c>
      <c r="F9" s="90">
        <v>6666</v>
      </c>
      <c r="G9" s="90">
        <v>37</v>
      </c>
      <c r="H9" s="90">
        <v>6432</v>
      </c>
      <c r="I9" s="90">
        <v>4846</v>
      </c>
      <c r="J9" s="90">
        <v>650</v>
      </c>
      <c r="K9" s="91">
        <v>48</v>
      </c>
      <c r="L9" s="101">
        <f>E9-F9</f>
        <v>416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45</v>
      </c>
      <c r="F10" s="90">
        <v>40</v>
      </c>
      <c r="G10" s="90">
        <v>5</v>
      </c>
      <c r="H10" s="90">
        <v>39</v>
      </c>
      <c r="I10" s="90">
        <v>2</v>
      </c>
      <c r="J10" s="90">
        <v>6</v>
      </c>
      <c r="K10" s="91"/>
      <c r="L10" s="101">
        <f>E10-F10</f>
        <v>5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>
        <v>2</v>
      </c>
      <c r="F11" s="90">
        <v>2</v>
      </c>
      <c r="G11" s="90"/>
      <c r="H11" s="90">
        <v>2</v>
      </c>
      <c r="I11" s="90">
        <v>1</v>
      </c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105</v>
      </c>
      <c r="F12" s="90">
        <v>32</v>
      </c>
      <c r="G12" s="90">
        <v>6</v>
      </c>
      <c r="H12" s="90">
        <v>66</v>
      </c>
      <c r="I12" s="90">
        <v>22</v>
      </c>
      <c r="J12" s="90">
        <v>39</v>
      </c>
      <c r="K12" s="91">
        <v>34</v>
      </c>
      <c r="L12" s="101">
        <f>E12-F12</f>
        <v>73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37</v>
      </c>
      <c r="F13" s="90">
        <v>35</v>
      </c>
      <c r="G13" s="90"/>
      <c r="H13" s="90">
        <v>35</v>
      </c>
      <c r="I13" s="90">
        <v>20</v>
      </c>
      <c r="J13" s="90">
        <v>2</v>
      </c>
      <c r="K13" s="91"/>
      <c r="L13" s="101">
        <f>E13-F13</f>
        <v>2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53791</v>
      </c>
      <c r="F14" s="105">
        <f>SUM(F6:F13)</f>
        <v>50964</v>
      </c>
      <c r="G14" s="105">
        <f>SUM(G6:G13)</f>
        <v>398</v>
      </c>
      <c r="H14" s="105">
        <f>SUM(H6:H13)</f>
        <v>49328</v>
      </c>
      <c r="I14" s="105">
        <f>SUM(I6:I13)</f>
        <v>34210</v>
      </c>
      <c r="J14" s="105">
        <f>SUM(J6:J13)</f>
        <v>4463</v>
      </c>
      <c r="K14" s="105">
        <f>SUM(K6:K13)</f>
        <v>645</v>
      </c>
      <c r="L14" s="101">
        <f>E14-F14</f>
        <v>2827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4114</v>
      </c>
      <c r="F15" s="92">
        <v>3997</v>
      </c>
      <c r="G15" s="92">
        <v>63</v>
      </c>
      <c r="H15" s="92">
        <v>4004</v>
      </c>
      <c r="I15" s="92">
        <v>3224</v>
      </c>
      <c r="J15" s="92">
        <v>110</v>
      </c>
      <c r="K15" s="91">
        <v>1</v>
      </c>
      <c r="L15" s="101">
        <f>E15-F15</f>
        <v>117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3945</v>
      </c>
      <c r="F16" s="92">
        <v>3327</v>
      </c>
      <c r="G16" s="92">
        <v>93</v>
      </c>
      <c r="H16" s="92">
        <v>3218</v>
      </c>
      <c r="I16" s="92">
        <v>2078</v>
      </c>
      <c r="J16" s="92">
        <v>727</v>
      </c>
      <c r="K16" s="91">
        <v>42</v>
      </c>
      <c r="L16" s="101">
        <f>E16-F16</f>
        <v>618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51</v>
      </c>
      <c r="F17" s="92">
        <v>50</v>
      </c>
      <c r="G17" s="92"/>
      <c r="H17" s="92">
        <v>46</v>
      </c>
      <c r="I17" s="92">
        <v>26</v>
      </c>
      <c r="J17" s="92">
        <v>5</v>
      </c>
      <c r="K17" s="91"/>
      <c r="L17" s="101">
        <f>E17-F17</f>
        <v>1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1104</v>
      </c>
      <c r="F18" s="91">
        <v>1049</v>
      </c>
      <c r="G18" s="91">
        <v>1</v>
      </c>
      <c r="H18" s="91">
        <v>1061</v>
      </c>
      <c r="I18" s="91">
        <v>538</v>
      </c>
      <c r="J18" s="91">
        <v>43</v>
      </c>
      <c r="K18" s="91">
        <v>2</v>
      </c>
      <c r="L18" s="101">
        <f>E18-F18</f>
        <v>55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7</v>
      </c>
      <c r="F19" s="91">
        <v>4</v>
      </c>
      <c r="G19" s="91">
        <v>2</v>
      </c>
      <c r="H19" s="91">
        <v>5</v>
      </c>
      <c r="I19" s="91"/>
      <c r="J19" s="91">
        <v>2</v>
      </c>
      <c r="K19" s="91"/>
      <c r="L19" s="101">
        <f>E19-F19</f>
        <v>3</v>
      </c>
    </row>
    <row r="20" spans="1:12" ht="17.25" customHeight="1">
      <c r="A20" s="158"/>
      <c r="B20" s="150" t="s">
        <v>38</v>
      </c>
      <c r="C20" s="151"/>
      <c r="D20" s="43">
        <v>15</v>
      </c>
      <c r="E20" s="91">
        <v>1</v>
      </c>
      <c r="F20" s="91">
        <v>1</v>
      </c>
      <c r="G20" s="91"/>
      <c r="H20" s="91">
        <v>1</v>
      </c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>
        <v>7</v>
      </c>
      <c r="F21" s="91">
        <v>7</v>
      </c>
      <c r="G21" s="91"/>
      <c r="H21" s="91">
        <v>7</v>
      </c>
      <c r="I21" s="91">
        <v>6</v>
      </c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5985</v>
      </c>
      <c r="F22" s="91">
        <v>5286</v>
      </c>
      <c r="G22" s="91">
        <v>104</v>
      </c>
      <c r="H22" s="91">
        <v>5119</v>
      </c>
      <c r="I22" s="91">
        <v>2682</v>
      </c>
      <c r="J22" s="91">
        <v>866</v>
      </c>
      <c r="K22" s="91">
        <v>45</v>
      </c>
      <c r="L22" s="101">
        <f>E22-F22</f>
        <v>699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7193</v>
      </c>
      <c r="F23" s="91">
        <v>6872</v>
      </c>
      <c r="G23" s="91"/>
      <c r="H23" s="91">
        <v>6741</v>
      </c>
      <c r="I23" s="91">
        <v>5277</v>
      </c>
      <c r="J23" s="91">
        <v>452</v>
      </c>
      <c r="K23" s="91"/>
      <c r="L23" s="101">
        <f>E23-F23</f>
        <v>321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88</v>
      </c>
      <c r="F24" s="91">
        <v>78</v>
      </c>
      <c r="G24" s="91"/>
      <c r="H24" s="91">
        <v>81</v>
      </c>
      <c r="I24" s="91">
        <v>42</v>
      </c>
      <c r="J24" s="91">
        <v>7</v>
      </c>
      <c r="K24" s="91"/>
      <c r="L24" s="101">
        <f>E24-F24</f>
        <v>10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36927</v>
      </c>
      <c r="F25" s="91">
        <v>34712</v>
      </c>
      <c r="G25" s="91">
        <v>145</v>
      </c>
      <c r="H25" s="91">
        <v>34493</v>
      </c>
      <c r="I25" s="91">
        <v>29243</v>
      </c>
      <c r="J25" s="91">
        <v>2434</v>
      </c>
      <c r="K25" s="91">
        <v>9</v>
      </c>
      <c r="L25" s="101">
        <f>E25-F25</f>
        <v>2215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36545</v>
      </c>
      <c r="F26" s="91">
        <v>29887</v>
      </c>
      <c r="G26" s="91">
        <v>629</v>
      </c>
      <c r="H26" s="91">
        <v>28345</v>
      </c>
      <c r="I26" s="91">
        <v>23737</v>
      </c>
      <c r="J26" s="91">
        <v>8200</v>
      </c>
      <c r="K26" s="91">
        <v>1089</v>
      </c>
      <c r="L26" s="101">
        <f>E26-F26</f>
        <v>6658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4371</v>
      </c>
      <c r="F27" s="91">
        <v>4304</v>
      </c>
      <c r="G27" s="91">
        <v>6</v>
      </c>
      <c r="H27" s="91">
        <v>4309</v>
      </c>
      <c r="I27" s="91">
        <v>3644</v>
      </c>
      <c r="J27" s="91">
        <v>62</v>
      </c>
      <c r="K27" s="91"/>
      <c r="L27" s="101">
        <f>E27-F27</f>
        <v>67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3913</v>
      </c>
      <c r="F28" s="91">
        <v>3646</v>
      </c>
      <c r="G28" s="91">
        <v>3</v>
      </c>
      <c r="H28" s="91">
        <v>3568</v>
      </c>
      <c r="I28" s="91">
        <v>3332</v>
      </c>
      <c r="J28" s="91">
        <v>345</v>
      </c>
      <c r="K28" s="91">
        <v>7</v>
      </c>
      <c r="L28" s="101">
        <f>E28-F28</f>
        <v>267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937</v>
      </c>
      <c r="F29" s="91">
        <v>812</v>
      </c>
      <c r="G29" s="91">
        <v>3</v>
      </c>
      <c r="H29" s="91">
        <v>814</v>
      </c>
      <c r="I29" s="91">
        <v>380</v>
      </c>
      <c r="J29" s="91">
        <v>123</v>
      </c>
      <c r="K29" s="91">
        <v>2</v>
      </c>
      <c r="L29" s="101">
        <f>E29-F29</f>
        <v>125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133</v>
      </c>
      <c r="F30" s="91">
        <v>113</v>
      </c>
      <c r="G30" s="91">
        <v>12</v>
      </c>
      <c r="H30" s="91">
        <v>106</v>
      </c>
      <c r="I30" s="91">
        <v>14</v>
      </c>
      <c r="J30" s="91">
        <v>27</v>
      </c>
      <c r="K30" s="91">
        <v>3</v>
      </c>
      <c r="L30" s="101">
        <f>E30-F30</f>
        <v>20</v>
      </c>
    </row>
    <row r="31" spans="1:12" ht="18" customHeight="1">
      <c r="A31" s="163"/>
      <c r="B31" s="150" t="s">
        <v>38</v>
      </c>
      <c r="C31" s="151"/>
      <c r="D31" s="43">
        <v>26</v>
      </c>
      <c r="E31" s="91">
        <v>90</v>
      </c>
      <c r="F31" s="91">
        <v>88</v>
      </c>
      <c r="G31" s="91"/>
      <c r="H31" s="91">
        <v>63</v>
      </c>
      <c r="I31" s="91">
        <v>41</v>
      </c>
      <c r="J31" s="91">
        <v>27</v>
      </c>
      <c r="K31" s="91"/>
      <c r="L31" s="101">
        <f>E31-F31</f>
        <v>2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892</v>
      </c>
      <c r="F32" s="91">
        <v>740</v>
      </c>
      <c r="G32" s="91">
        <v>30</v>
      </c>
      <c r="H32" s="91">
        <v>756</v>
      </c>
      <c r="I32" s="91">
        <v>228</v>
      </c>
      <c r="J32" s="91">
        <v>136</v>
      </c>
      <c r="K32" s="91">
        <v>8</v>
      </c>
      <c r="L32" s="101">
        <f>E32-F32</f>
        <v>152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4011</v>
      </c>
      <c r="F33" s="91">
        <v>3842</v>
      </c>
      <c r="G33" s="91">
        <v>71</v>
      </c>
      <c r="H33" s="91">
        <v>3739</v>
      </c>
      <c r="I33" s="91">
        <v>2335</v>
      </c>
      <c r="J33" s="91">
        <v>272</v>
      </c>
      <c r="K33" s="91">
        <v>8</v>
      </c>
      <c r="L33" s="101">
        <f>E33-F33</f>
        <v>169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29</v>
      </c>
      <c r="F34" s="91">
        <v>24</v>
      </c>
      <c r="G34" s="91">
        <v>2</v>
      </c>
      <c r="H34" s="91">
        <v>23</v>
      </c>
      <c r="I34" s="91">
        <v>14</v>
      </c>
      <c r="J34" s="91">
        <v>6</v>
      </c>
      <c r="K34" s="91">
        <v>1</v>
      </c>
      <c r="L34" s="101">
        <f>E34-F34</f>
        <v>5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123</v>
      </c>
      <c r="F35" s="91">
        <v>116</v>
      </c>
      <c r="G35" s="91"/>
      <c r="H35" s="91">
        <v>118</v>
      </c>
      <c r="I35" s="91">
        <v>52</v>
      </c>
      <c r="J35" s="91">
        <v>5</v>
      </c>
      <c r="K35" s="91"/>
      <c r="L35" s="101">
        <f>E35-F35</f>
        <v>7</v>
      </c>
    </row>
    <row r="36" spans="1:12" ht="36" customHeight="1">
      <c r="A36" s="163"/>
      <c r="B36" s="150" t="s">
        <v>141</v>
      </c>
      <c r="C36" s="151"/>
      <c r="D36" s="43">
        <v>31</v>
      </c>
      <c r="E36" s="91">
        <v>7</v>
      </c>
      <c r="F36" s="91">
        <v>7</v>
      </c>
      <c r="G36" s="91"/>
      <c r="H36" s="91">
        <v>7</v>
      </c>
      <c r="I36" s="91">
        <v>3</v>
      </c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62109</v>
      </c>
      <c r="F37" s="91">
        <v>54120</v>
      </c>
      <c r="G37" s="91">
        <v>755</v>
      </c>
      <c r="H37" s="91">
        <v>50322</v>
      </c>
      <c r="I37" s="91">
        <v>35694</v>
      </c>
      <c r="J37" s="91">
        <v>11787</v>
      </c>
      <c r="K37" s="91">
        <v>1078</v>
      </c>
      <c r="L37" s="101">
        <f>E37-F37</f>
        <v>7989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28506</v>
      </c>
      <c r="F38" s="91">
        <v>27319</v>
      </c>
      <c r="G38" s="91">
        <v>5</v>
      </c>
      <c r="H38" s="91">
        <v>27173</v>
      </c>
      <c r="I38" s="91" t="s">
        <v>183</v>
      </c>
      <c r="J38" s="91">
        <v>1333</v>
      </c>
      <c r="K38" s="91">
        <v>14</v>
      </c>
      <c r="L38" s="101">
        <f>E38-F38</f>
        <v>1187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220</v>
      </c>
      <c r="F39" s="91">
        <v>216</v>
      </c>
      <c r="G39" s="91"/>
      <c r="H39" s="91">
        <v>195</v>
      </c>
      <c r="I39" s="91" t="s">
        <v>183</v>
      </c>
      <c r="J39" s="91">
        <v>25</v>
      </c>
      <c r="K39" s="91"/>
      <c r="L39" s="101">
        <f>E39-F39</f>
        <v>4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941</v>
      </c>
      <c r="F40" s="91">
        <v>908</v>
      </c>
      <c r="G40" s="91"/>
      <c r="H40" s="91">
        <v>895</v>
      </c>
      <c r="I40" s="91">
        <v>641</v>
      </c>
      <c r="J40" s="91">
        <v>46</v>
      </c>
      <c r="K40" s="91">
        <v>1</v>
      </c>
      <c r="L40" s="101">
        <f>E40-F40</f>
        <v>33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29447</v>
      </c>
      <c r="F41" s="91">
        <f aca="true" t="shared" si="0" ref="F41:K41">F38+F40</f>
        <v>28227</v>
      </c>
      <c r="G41" s="91">
        <f t="shared" si="0"/>
        <v>5</v>
      </c>
      <c r="H41" s="91">
        <f t="shared" si="0"/>
        <v>28068</v>
      </c>
      <c r="I41" s="91">
        <f>I40</f>
        <v>641</v>
      </c>
      <c r="J41" s="91">
        <f t="shared" si="0"/>
        <v>1379</v>
      </c>
      <c r="K41" s="91">
        <f t="shared" si="0"/>
        <v>15</v>
      </c>
      <c r="L41" s="101">
        <f>E41-F41</f>
        <v>1220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151332</v>
      </c>
      <c r="F42" s="91">
        <f aca="true" t="shared" si="1" ref="F42:K42">F14+F22+F37+F41</f>
        <v>138597</v>
      </c>
      <c r="G42" s="91">
        <f t="shared" si="1"/>
        <v>1262</v>
      </c>
      <c r="H42" s="91">
        <f t="shared" si="1"/>
        <v>132837</v>
      </c>
      <c r="I42" s="91">
        <f t="shared" si="1"/>
        <v>73227</v>
      </c>
      <c r="J42" s="91">
        <f t="shared" si="1"/>
        <v>18495</v>
      </c>
      <c r="K42" s="91">
        <f t="shared" si="1"/>
        <v>1783</v>
      </c>
      <c r="L42" s="101">
        <f>E42-F42</f>
        <v>12735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&amp;LD1E85330&amp;CФорма № Зведений- 1 мзс, Підрозділ: ТУ ДСА України в Запорiзькій областi,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263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244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2854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82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165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629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284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96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195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247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398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3559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102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315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654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2153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171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15256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981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428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448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161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6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39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395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76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>
        <v>7</v>
      </c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69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44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>
        <v>8</v>
      </c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4181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885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73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812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27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857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502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108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4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>
        <v>1</v>
      </c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>
        <v>1</v>
      </c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>
        <v>2</v>
      </c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&amp;LD1E85330&amp;CФорма № Зведений- 1 мзс, Підрозділ: ТУ ДСА України в Запорiзькій областi,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5943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4609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564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10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703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176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380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59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82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59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>
        <v>6</v>
      </c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>
        <v>317240</v>
      </c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>
        <v>9</v>
      </c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>
        <v>13</v>
      </c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>
        <v>10</v>
      </c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2040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9172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446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110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>
        <v>6</v>
      </c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214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>
        <v>6</v>
      </c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708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766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5408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577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>
        <v>20</v>
      </c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2621862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>
        <v>411727</v>
      </c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>
        <v>26</v>
      </c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1586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181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12291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35331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26778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857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2695851876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583149160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>
        <v>1</v>
      </c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621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389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9849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1697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41648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746920462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8405219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242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154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46325</v>
      </c>
      <c r="F58" s="96">
        <v>2621</v>
      </c>
      <c r="G58" s="96">
        <v>290</v>
      </c>
      <c r="H58" s="96">
        <v>59</v>
      </c>
      <c r="I58" s="96">
        <v>33</v>
      </c>
    </row>
    <row r="59" spans="1:9" ht="13.5" customHeight="1">
      <c r="A59" s="265" t="s">
        <v>33</v>
      </c>
      <c r="B59" s="265"/>
      <c r="C59" s="265"/>
      <c r="D59" s="265"/>
      <c r="E59" s="96">
        <v>4033</v>
      </c>
      <c r="F59" s="96">
        <v>1035</v>
      </c>
      <c r="G59" s="96">
        <v>46</v>
      </c>
      <c r="H59" s="96">
        <v>3</v>
      </c>
      <c r="I59" s="96">
        <v>2</v>
      </c>
    </row>
    <row r="60" spans="1:9" ht="13.5" customHeight="1">
      <c r="A60" s="265" t="s">
        <v>114</v>
      </c>
      <c r="B60" s="265"/>
      <c r="C60" s="265"/>
      <c r="D60" s="265"/>
      <c r="E60" s="96">
        <v>39007</v>
      </c>
      <c r="F60" s="96">
        <v>10491</v>
      </c>
      <c r="G60" s="96">
        <v>694</v>
      </c>
      <c r="H60" s="96">
        <v>107</v>
      </c>
      <c r="I60" s="96">
        <v>23</v>
      </c>
    </row>
    <row r="61" spans="1:9" ht="13.5" customHeight="1">
      <c r="A61" s="178" t="s">
        <v>118</v>
      </c>
      <c r="B61" s="178"/>
      <c r="C61" s="178"/>
      <c r="D61" s="178"/>
      <c r="E61" s="96">
        <v>27327</v>
      </c>
      <c r="F61" s="96">
        <v>732</v>
      </c>
      <c r="G61" s="96">
        <v>9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&amp;LD1E85330&amp;CФорма № Зведений- 1 мзс, Підрозділ: ТУ ДСА України в Запорiзькій областi,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0.09640443363071101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0.14452162222720144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0.05196304849884527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0.09145668957325867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0.010877447425670777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0.9584406588887205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862.577922077922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982.6753246753246</v>
      </c>
    </row>
    <row r="11" spans="1:4" ht="16.5" customHeight="1">
      <c r="A11" s="189" t="s">
        <v>68</v>
      </c>
      <c r="B11" s="191"/>
      <c r="C11" s="14">
        <v>9</v>
      </c>
      <c r="D11" s="94">
        <v>36.9285714285714</v>
      </c>
    </row>
    <row r="12" spans="1:4" ht="16.5" customHeight="1">
      <c r="A12" s="294" t="s">
        <v>113</v>
      </c>
      <c r="B12" s="294"/>
      <c r="C12" s="14">
        <v>10</v>
      </c>
      <c r="D12" s="94">
        <v>24.75</v>
      </c>
    </row>
    <row r="13" spans="1:4" ht="16.5" customHeight="1">
      <c r="A13" s="294" t="s">
        <v>33</v>
      </c>
      <c r="B13" s="294"/>
      <c r="C13" s="14">
        <v>11</v>
      </c>
      <c r="D13" s="94">
        <v>53.6428571428571</v>
      </c>
    </row>
    <row r="14" spans="1:4" ht="16.5" customHeight="1">
      <c r="A14" s="294" t="s">
        <v>114</v>
      </c>
      <c r="B14" s="294"/>
      <c r="C14" s="14">
        <v>12</v>
      </c>
      <c r="D14" s="94">
        <v>59.5357142857143</v>
      </c>
    </row>
    <row r="15" spans="1:4" ht="16.5" customHeight="1">
      <c r="A15" s="294" t="s">
        <v>118</v>
      </c>
      <c r="B15" s="294"/>
      <c r="C15" s="14">
        <v>13</v>
      </c>
      <c r="D15" s="94">
        <v>17.5357142857143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/>
      <c r="D23" s="296"/>
    </row>
    <row r="24" spans="1:4" ht="12.75">
      <c r="A24" s="69" t="s">
        <v>110</v>
      </c>
      <c r="B24" s="88"/>
      <c r="C24" s="297"/>
      <c r="D24" s="297"/>
    </row>
    <row r="25" spans="1:4" ht="12.75">
      <c r="A25" s="68" t="s">
        <v>111</v>
      </c>
      <c r="B25" s="89"/>
      <c r="C25" s="297"/>
      <c r="D25" s="297"/>
    </row>
    <row r="26" ht="15.75" customHeight="1"/>
    <row r="27" spans="3:4" ht="12.75" customHeight="1">
      <c r="C27" s="293" t="s">
        <v>197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&amp;LD1E85330&amp;CФорма № Зведений- 1 мзс, Підрозділ: ТУ ДСА України в Запорiзькій областi,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Фомина.Елена</cp:lastModifiedBy>
  <cp:lastPrinted>2017-03-20T11:40:40Z</cp:lastPrinted>
  <dcterms:created xsi:type="dcterms:W3CDTF">2004-04-20T14:33:35Z</dcterms:created>
  <dcterms:modified xsi:type="dcterms:W3CDTF">2018-01-10T08:10:05Z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мзс_10008_4.2017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D1E85330</vt:lpwstr>
  </property>
  <property fmtid="{D5CDD505-2E9C-101B-9397-08002B2CF9AE}" pid="9" name="Підрозділ">
    <vt:lpwstr>ТУ ДСА України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